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390" windowWidth="26835" windowHeight="17100" tabRatio="900"/>
  </bookViews>
  <sheets>
    <sheet name="D.1.1.c.01. VÝPIS DVEŘÍ" sheetId="4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0">'[3]F.1.4.5. ZZTI'!#REF!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 localSheetId="0">'[3]F.1.4.5. ZZTI'!#REF!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IF('D.1.1.c.01. VÝPIS DVEŘÍ'!Values_Entered,Header_Row+'D.1.1.c.01. VÝPIS DVEŘÍ'!Number_of_Payments,Header_Row)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'D.1.1.c.01. VÝPIS DVEŘÍ'!$A$1:$I$77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" localSheetId="0">'D.1.1.c.01. VÝPIS DVEŘÍ'!$A$1:$I$76</definedName>
    <definedName name="Print_Area_Reset" localSheetId="0">OFFSET(Full_Print,0,0,'D.1.1.c.01. VÝPIS DVEŘÍ'!Last_Row)</definedName>
    <definedName name="Print_Area_Reset">OFFSET(Full_Print,0,0,Last_Row)</definedName>
    <definedName name="Projektant" localSheetId="0">#REF!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4" l="1"/>
  <c r="F49" i="4"/>
  <c r="H49" i="4" s="1"/>
  <c r="F45" i="4"/>
  <c r="H45" i="4" s="1"/>
  <c r="F58" i="4" l="1"/>
  <c r="H58" i="4" l="1"/>
  <c r="F53" i="4"/>
  <c r="H53" i="4" s="1"/>
  <c r="F41" i="4" l="1"/>
  <c r="F37" i="4"/>
  <c r="H37" i="4" s="1"/>
  <c r="F33" i="4"/>
  <c r="H33" i="4" s="1"/>
  <c r="F29" i="4"/>
  <c r="H29" i="4" s="1"/>
  <c r="F25" i="4"/>
  <c r="H25" i="4" s="1"/>
  <c r="H41" i="4" l="1"/>
  <c r="F21" i="4"/>
  <c r="H21" i="4" s="1"/>
  <c r="F17" i="4" l="1"/>
  <c r="H17" i="4" s="1"/>
  <c r="F13" i="4"/>
  <c r="H13" i="4" s="1"/>
  <c r="F65" i="4" l="1"/>
  <c r="H65" i="4" s="1"/>
  <c r="H64" i="4"/>
  <c r="F62" i="4"/>
  <c r="H62" i="4" s="1"/>
  <c r="F9" i="4"/>
  <c r="H9" i="4" l="1"/>
  <c r="H8" i="4" l="1"/>
  <c r="H7" i="4" s="1"/>
  <c r="H68" i="4" s="1"/>
  <c r="H70" i="4" l="1"/>
</calcChain>
</file>

<file path=xl/sharedStrings.xml><?xml version="1.0" encoding="utf-8"?>
<sst xmlns="http://schemas.openxmlformats.org/spreadsheetml/2006/main" count="138" uniqueCount="89">
  <si>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</si>
  <si>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</si>
  <si>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</si>
  <si>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</si>
  <si>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</si>
  <si>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</si>
  <si>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</si>
  <si>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</si>
  <si>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</si>
  <si>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</si>
  <si>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</si>
  <si>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</si>
  <si>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</si>
  <si>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</si>
  <si>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</si>
  <si>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</si>
  <si>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</si>
  <si>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</si>
  <si>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</si>
  <si>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</si>
  <si>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</si>
  <si>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Celkem</t>
  </si>
  <si>
    <t>CELKEM</t>
  </si>
  <si>
    <t>%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</si>
  <si>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</si>
  <si>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HZS</t>
  </si>
  <si>
    <t>hod</t>
  </si>
  <si>
    <t>Jednotkové ceny zahrnují náklady na  dodávku a montáž, dopravu, předepsané zkoušky, revize, manipulační řády, zaškolení obsluhy, veškeré a kompletní náklady není-li uvedeno jinak.</t>
  </si>
  <si>
    <t>Konstrukce truhlářské</t>
  </si>
  <si>
    <t>kus</t>
  </si>
  <si>
    <t>" Včetně kování, zárubně a veškerého příslušenství a doplňků dle PD. "</t>
  </si>
  <si>
    <t>HZS2121</t>
  </si>
  <si>
    <t>Hodinová zúčtovací sazba truhlář</t>
  </si>
  <si>
    <t>766999101 SPC</t>
  </si>
  <si>
    <t>766999102 SPC</t>
  </si>
  <si>
    <t>766999103 SPC</t>
  </si>
  <si>
    <t>766999104 SPC</t>
  </si>
  <si>
    <t>766999201 SPC</t>
  </si>
  <si>
    <t>766999301 SPC</t>
  </si>
  <si>
    <t>D.1.1.c.01. VÝPIS DVEŘÍ</t>
  </si>
  <si>
    <t>Objekt:   D.1.1.c.01. VÝPIS DVEŘÍ</t>
  </si>
  <si>
    <t>sada</t>
  </si>
  <si>
    <t>" Systém centrálního klíče u dvěří - pětistavítkový systém, klíče dle požadavků uživatele, min. 4 klíče ke každému zámku."</t>
  </si>
  <si>
    <t>D+M Systém generálního klíče - Specifikace dle PD - D.1.1.c.01. VÝPIS DVEŘÍ</t>
  </si>
  <si>
    <t>D+M Interiérové dveře dřevěné jednokřídlé s proskleným bočním světlíkem 400+800×2200 mm -Specifikace dle PD - D.1.1.c.01. VÝPIS DVEŘÍ - D301</t>
  </si>
  <si>
    <t>" Dveře - 3. NP "</t>
  </si>
  <si>
    <t>D+M Interiérové dveře dřevěné jednokřídlé s proskleným bočním světlíkem 400+800×2200 mm -Specifikace dle PD - D.1.1.c.01. VÝPIS DVEŘÍ - D302</t>
  </si>
  <si>
    <t>D+M Interiérové dveře dřevěné jednokřídlé 900×2200 mm - Specifikace dle PD - D.1.1.c.01. VÝPIS DVEŘÍ - D303</t>
  </si>
  <si>
    <t>D+M Interiérové dveře dřevěné jednokřídlé s proskleným bočním světlíkem 400+900×2200 mm -Specifikace dle PD - D.1.1.c.01. VÝPIS DVEŘÍ - D304</t>
  </si>
  <si>
    <t>D+M Interiérové dveře dřevěné jednokřídlé 900×2200 mm - Specifikace dle PD - D.1.1.c.01. VÝPIS DVEŘÍ - D308</t>
  </si>
  <si>
    <t>m2</t>
  </si>
  <si>
    <t xml:space="preserve">" Dveře - 3. NP " </t>
  </si>
  <si>
    <t>" POZN: Plocha prosklené příčky vč. 1 ks jednokřídlých dveří. "</t>
  </si>
  <si>
    <t>D+M Interiérové dveře jednokřídlové 900×2200 mm v prosklené příčce vč. prosklené příčky - Specifikace dle PD - D.1.1.c.01. VÝPIS DVEŘÍ - D310</t>
  </si>
  <si>
    <t>766999105 SPC</t>
  </si>
  <si>
    <t>766999106 SPC</t>
  </si>
  <si>
    <t>766999107 SPC</t>
  </si>
  <si>
    <t>766999108 SPC</t>
  </si>
  <si>
    <t>766999109 SPC</t>
  </si>
  <si>
    <t>766999110 SPC</t>
  </si>
  <si>
    <t>Přesun hmot procentní pro konstrukce truhlářské v objektech v do 12 m</t>
  </si>
  <si>
    <t xml:space="preserve">" Zednická výpomoc, doplňkové práce,kompletace apod. " </t>
  </si>
  <si>
    <t>" Stavební práce a dodávky spojené s provedením funkčního celku 766. "</t>
  </si>
  <si>
    <r>
      <t xml:space="preserve">" Interiérové dveře dřevěné jednokřídlé s proskleným bočním světlíkem. 
Rozměr křídla 800×2200 mm, rozměr vč. bočního proskleného světlíku a "meziičásti" 1275×2200 mm. 
Rozměr otvoru pro dřevěnou obložkovou zárubeň - </t>
    </r>
    <r>
      <rPr>
        <sz val="8"/>
        <color rgb="FF0000FF"/>
        <rFont val="Arial CE"/>
        <family val="2"/>
        <charset val="238"/>
      </rPr>
      <t xml:space="preserve">1425×2275 mm. </t>
    </r>
    <r>
      <rPr>
        <sz val="8"/>
        <color indexed="12"/>
        <rFont val="Arial CE"/>
        <family val="2"/>
        <charset val="238"/>
      </rPr>
      <t>"</t>
    </r>
  </si>
  <si>
    <t>" Interiérové dveře dřevěné jendokřídlé. 
Rozměr otvoru pro dřevěnou obložkovou zárubeň - 1050×2275 mm "</t>
  </si>
  <si>
    <r>
      <t xml:space="preserve">" Interiérové dveře dřevěné jednokřídlé s proskleným bočním světlíkem. 
Rozměr křídla 900×2200 mm, rozměr vč. bočního proskleného světlíku a "meziičásti" 1375×2200 mm. 
Rozměr otvoru pro dřevěnou obložkovou zárubeň - </t>
    </r>
    <r>
      <rPr>
        <sz val="8"/>
        <color rgb="FF0000FF"/>
        <rFont val="Arial CE"/>
        <family val="2"/>
        <charset val="238"/>
      </rPr>
      <t xml:space="preserve">1525×2275 mm. </t>
    </r>
    <r>
      <rPr>
        <sz val="8"/>
        <color indexed="12"/>
        <rFont val="Arial CE"/>
        <family val="2"/>
        <charset val="238"/>
      </rPr>
      <t>"</t>
    </r>
  </si>
  <si>
    <t>D+M Interiérové dveře dřevěné dvoukřídlé 900+575×2200 mm, částečně prosklené - Specifikace dle PD - D.1.1.c.01. VÝPIS DVEŘÍ - D305</t>
  </si>
  <si>
    <t>" Interiérové dveře dřevěné, částečně prosklené, dvoukřídlé. 
Rozměr křídla 900×2200 mm, rozměr vč. zmenšeného křídla 1475×2200 mm. 
Rozměr otvoru pro dřevěnou obložkovou zárubeň - 1625×2275 mm. "</t>
  </si>
  <si>
    <t>D+M Interiérové dveře dřevěné dvoukřídlé 900+495×2200 mm, částečně prosklené, s rozšiřujícím profilem po stranách - Specifikace dle PD - D.1.1.c.01. VÝPIS DVEŘÍ - D306</t>
  </si>
  <si>
    <t>D+M Interiérové dveře dřevěné jednokřídlé s proskleným bočním světlíkem 400+900×2200 mm -Specifikace dle PD - D.1.1.c.01. VÝPIS DVEŘÍ - D307</t>
  </si>
  <si>
    <r>
      <t xml:space="preserve">" Interiérové dveře dřevěné jednokřídlé s proskleným bočním světlíkem. 
Rozměr křídla 900×2200 mm, rozměr vč. bočního proskleného světlíku a "meziičásti" 1450×2200 mm. 
Rozměr otvoru pro dřevěnou obložkovou zárubeň - </t>
    </r>
    <r>
      <rPr>
        <sz val="8"/>
        <color rgb="FF0000FF"/>
        <rFont val="Arial CE"/>
        <family val="2"/>
        <charset val="238"/>
      </rPr>
      <t xml:space="preserve">1600×2275 mm. </t>
    </r>
    <r>
      <rPr>
        <sz val="8"/>
        <color indexed="12"/>
        <rFont val="Arial CE"/>
        <family val="2"/>
        <charset val="238"/>
      </rPr>
      <t>"</t>
    </r>
  </si>
  <si>
    <t>D+M Interiérové dveře dřevěné jednokřídlé s proskleným bočním světlíkem 400+900×2200 mm -Specifikace dle PD - D.1.1.c.01. VÝPIS DVEŘÍ - D309</t>
  </si>
  <si>
    <t>" Interiérové dveře dřevěné, částečně prosklené,  dvoukřídlé, kouřotěsné s koordinátorem křídel a PO - EI 30DP3 - Sm - C3 + K00. 
Rozměr křídla 900×2200 mm, rozměr vč. zmenšeného křídla 1445×2200 mm. 
Rozměr otvoru pro dřevěnou obložkovou zárubeň s rozšiřujícím profilem po stranách - 1695×2275 mm. "</t>
  </si>
  <si>
    <t>D+M Interiérové dveře dřevěné dvoukřídlé 900+545×2200 mm, částečně prosklené, s rozšiřujícím profilem po stranách, kouřotěsné s koordinátorem křídel a PO EI 30DP3 - Sm - C3 + K00 - Specifikace dle PD - D.1.1.c.01. VÝPIS DVEŘÍ - D311</t>
  </si>
  <si>
    <t>" Interiérové dveře plné 900×2200 mm v prosklené příčce. 
Celkový rozměr prosklené příčky 4000×2275 mm. "</t>
  </si>
  <si>
    <t>" Dveře v prosklené příčce vč prosklené příčky - 3. NP " 4,0*2,275</t>
  </si>
  <si>
    <t>D+M Interiérové posuvné dveře dřevěné dvoukřídlové 625+625×2200 mm vč. pouzdra do SDK - Specifikace ve výpisu dveří - D.1.1.c.01. VÝPIS DVEŘÍ - DP301</t>
  </si>
  <si>
    <t>" Interiérové dveře posuvné do strany osazené do stavebního pouzdra pro posuvné dveře.
Rozměr křídel - posuvných dveří 625×2200 mm + 625×2200 mm, rozměr celkový vč. pouzdra 2600×2290 mm. "</t>
  </si>
  <si>
    <t>766999401 SPC</t>
  </si>
  <si>
    <t>766999111 SPC</t>
  </si>
  <si>
    <t xml:space="preserve">CS ÚRS/TEO 2022 01 </t>
  </si>
  <si>
    <t>CS ÚRS 2022 01</t>
  </si>
  <si>
    <t>" Interiérové dveře dřevěné jendokřídlé bezpečnostní třídy RC3.
Rozměr otvoru pro ocelovou zárubeň - 1000×2250 mm "</t>
  </si>
  <si>
    <t>" Interiérové dveře dřevěné, částečně prosklené, dvoukřídlé. 
Rozměr křídla 900×2200 mm, rozměr vč. zmenšeného křídla 1395×2200 mm. 
Rozměr otvoru pro dřevěnou obložkovou zárubeň s rozšiřujícím profilem po stranách - 1695×2275 mm. "</t>
  </si>
  <si>
    <t>Stavba:   Výstavba a modernizace fakulty informatiky a ústavu výpočetní techniky Masarykovy univerzity - 3. NP–C</t>
  </si>
  <si>
    <t>D+M Interiérové dveře dřevěné jednokřídlé 800×2200 mm - Specifikace dle PD - D.1.1.c.01. VÝPIS DVEŘÍ - D312</t>
  </si>
  <si>
    <t>" Interiérové dveře dřevěné jendokřídlé.
Rozměr otvoru pro dřevěnou obložkovou zárubeň - 950×2250 mm "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</si>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</sst>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0;\-#,##0.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indexed="10"/>
      <name val="MS Sans Serif"/>
      <family val="2"/>
      <charset val="238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8"/>
      <color theme="1"/>
      <name val="Trebuchet MS"/>
      <family val="2"/>
    </font>
    <font>
      <sz val="10"/>
      <name val="Helv"/>
      <family val="2"/>
    </font>
    <font>
      <sz val="10"/>
      <name val="Arial"/>
      <family val="2"/>
    </font>
    <font>
      <sz val="8"/>
      <color rgb="FF0000FF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b/>
      <sz val="12"/>
      <color rgb="FFFF0000"/>
      <name val="Calibri"/>
      <family val="2"/>
      <scheme val="minor"/>
    </font>
    <font>
      <sz val="8"/>
      <name val="MS Sans Serif"/>
      <family val="2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9"/>
      <name val="MS Sans Serif"/>
      <family val="2"/>
      <charset val="238"/>
    </font>
    <font>
      <sz val="8"/>
      <name val="Arial CE"/>
      <family val="2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name val="MS Sans Serif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4" fillId="0" borderId="0" applyAlignment="0">
      <alignment vertical="top" wrapText="1"/>
      <protection locked="0"/>
    </xf>
    <xf numFmtId="0" fontId="11" fillId="0" borderId="0"/>
    <xf numFmtId="0" fontId="4" fillId="0" borderId="0" applyAlignment="0">
      <alignment vertical="top" wrapText="1"/>
      <protection locked="0"/>
    </xf>
    <xf numFmtId="0" fontId="17" fillId="0" borderId="0" applyFill="0" applyBorder="0" applyProtection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6" fillId="0" borderId="0"/>
    <xf numFmtId="0" fontId="4" fillId="0" borderId="0" applyAlignment="0">
      <alignment vertical="top" wrapText="1"/>
      <protection locked="0"/>
    </xf>
    <xf numFmtId="0" fontId="19" fillId="0" borderId="0"/>
    <xf numFmtId="0" fontId="20" fillId="0" borderId="0"/>
    <xf numFmtId="0" fontId="21" fillId="0" borderId="0" applyFont="0" applyFill="0" applyBorder="0" applyAlignment="0" applyProtection="0"/>
    <xf numFmtId="0" fontId="18" fillId="0" borderId="0"/>
    <xf numFmtId="0" fontId="11" fillId="0" borderId="0"/>
    <xf numFmtId="0" fontId="25" fillId="0" borderId="0" applyAlignment="0">
      <alignment vertical="top" wrapText="1"/>
      <protection locked="0"/>
    </xf>
    <xf numFmtId="0" fontId="19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4" fillId="0" borderId="0" applyAlignment="0">
      <alignment vertical="top" wrapText="1"/>
      <protection locked="0"/>
    </xf>
    <xf numFmtId="0" fontId="32" fillId="0" borderId="0"/>
  </cellStyleXfs>
  <cellXfs count="130">
    <xf numFmtId="0" fontId="0" fillId="0" borderId="0" xfId="0"/>
    <xf numFmtId="0" fontId="2" fillId="0" borderId="0" xfId="12" applyFont="1" applyAlignment="1" applyProtection="1">
      <alignment horizontal="left"/>
    </xf>
    <xf numFmtId="0" fontId="31" fillId="0" borderId="0" xfId="20" applyFill="1" applyAlignment="1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28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0" fillId="0" borderId="0" xfId="0" applyFont="1" applyFill="1" applyProtection="1"/>
    <xf numFmtId="0" fontId="29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5" fillId="2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0" fontId="28" fillId="0" borderId="0" xfId="0" applyFont="1" applyFill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37" fontId="5" fillId="2" borderId="0" xfId="1" applyNumberFormat="1" applyFont="1" applyFill="1" applyAlignment="1" applyProtection="1">
      <alignment horizontal="right"/>
    </xf>
    <xf numFmtId="0" fontId="5" fillId="2" borderId="0" xfId="1" applyFont="1" applyFill="1" applyAlignment="1" applyProtection="1">
      <alignment horizontal="left" wrapText="1"/>
    </xf>
    <xf numFmtId="164" fontId="5" fillId="2" borderId="0" xfId="1" applyNumberFormat="1" applyFont="1" applyFill="1" applyAlignment="1" applyProtection="1">
      <alignment horizontal="right"/>
    </xf>
    <xf numFmtId="4" fontId="5" fillId="2" borderId="0" xfId="1" applyNumberFormat="1" applyFont="1" applyFill="1" applyAlignment="1" applyProtection="1">
      <alignment horizontal="right"/>
    </xf>
    <xf numFmtId="0" fontId="4" fillId="2" borderId="0" xfId="1" applyFill="1" applyAlignment="1" applyProtection="1">
      <alignment horizontal="left" vertical="top"/>
    </xf>
    <xf numFmtId="0" fontId="23" fillId="0" borderId="0" xfId="1" applyFont="1" applyFill="1" applyAlignment="1" applyProtection="1">
      <alignment horizontal="left" vertical="top"/>
    </xf>
    <xf numFmtId="0" fontId="4" fillId="0" borderId="0" xfId="1" applyFill="1" applyAlignment="1" applyProtection="1">
      <alignment horizontal="left" vertical="top"/>
    </xf>
    <xf numFmtId="0" fontId="4" fillId="0" borderId="0" xfId="1" applyAlignment="1" applyProtection="1">
      <alignment horizontal="left" vertical="top"/>
    </xf>
    <xf numFmtId="37" fontId="5" fillId="0" borderId="2" xfId="0" applyNumberFormat="1" applyFont="1" applyFill="1" applyBorder="1" applyAlignment="1" applyProtection="1">
      <alignment horizontal="right"/>
    </xf>
    <xf numFmtId="49" fontId="5" fillId="0" borderId="2" xfId="0" applyNumberFormat="1" applyFont="1" applyFill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2" fontId="5" fillId="0" borderId="2" xfId="0" applyNumberFormat="1" applyFont="1" applyFill="1" applyBorder="1" applyAlignment="1" applyProtection="1">
      <alignment horizontal="right"/>
    </xf>
    <xf numFmtId="4" fontId="5" fillId="0" borderId="2" xfId="0" applyNumberFormat="1" applyFont="1" applyFill="1" applyBorder="1" applyAlignment="1" applyProtection="1">
      <alignment horizontal="right"/>
    </xf>
    <xf numFmtId="0" fontId="13" fillId="0" borderId="2" xfId="0" applyFont="1" applyFill="1" applyBorder="1" applyAlignment="1" applyProtection="1">
      <alignment horizontal="right" vertical="center"/>
    </xf>
    <xf numFmtId="0" fontId="24" fillId="0" borderId="0" xfId="0" applyFont="1" applyFill="1" applyAlignment="1" applyProtection="1">
      <alignment horizontal="left" vertical="top"/>
    </xf>
    <xf numFmtId="37" fontId="6" fillId="0" borderId="2" xfId="0" applyNumberFormat="1" applyFont="1" applyFill="1" applyBorder="1" applyAlignment="1" applyProtection="1">
      <alignment horizontal="right"/>
    </xf>
    <xf numFmtId="49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vertical="center"/>
    </xf>
    <xf numFmtId="0" fontId="4" fillId="0" borderId="0" xfId="1" applyFill="1" applyAlignment="1" applyProtection="1">
      <alignment horizontal="left" vertical="center"/>
    </xf>
    <xf numFmtId="0" fontId="31" fillId="0" borderId="0" xfId="20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left" vertical="center"/>
    </xf>
    <xf numFmtId="0" fontId="41" fillId="0" borderId="0" xfId="1" applyFont="1" applyFill="1" applyAlignment="1" applyProtection="1">
      <alignment horizontal="left" vertical="center"/>
    </xf>
    <xf numFmtId="37" fontId="6" fillId="0" borderId="2" xfId="3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Protection="1"/>
    <xf numFmtId="39" fontId="8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right" vertical="center"/>
    </xf>
    <xf numFmtId="0" fontId="27" fillId="0" borderId="0" xfId="0" applyFont="1" applyFill="1" applyAlignment="1" applyProtection="1">
      <alignment horizontal="left" vertical="center"/>
    </xf>
    <xf numFmtId="8" fontId="41" fillId="0" borderId="0" xfId="1" applyNumberFormat="1" applyFont="1" applyFill="1" applyAlignment="1" applyProtection="1">
      <alignment horizontal="left" vertical="center"/>
    </xf>
    <xf numFmtId="49" fontId="8" fillId="0" borderId="2" xfId="0" applyNumberFormat="1" applyFont="1" applyFill="1" applyBorder="1" applyAlignment="1" applyProtection="1">
      <alignment horizontal="right"/>
    </xf>
    <xf numFmtId="0" fontId="22" fillId="0" borderId="2" xfId="0" applyFont="1" applyFill="1" applyBorder="1" applyAlignment="1" applyProtection="1">
      <alignment horizontal="left" wrapText="1"/>
    </xf>
    <xf numFmtId="2" fontId="8" fillId="0" borderId="2" xfId="0" applyNumberFormat="1" applyFont="1" applyFill="1" applyBorder="1" applyAlignment="1" applyProtection="1">
      <alignment horizontal="right"/>
    </xf>
    <xf numFmtId="4" fontId="6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left" vertical="top"/>
    </xf>
    <xf numFmtId="0" fontId="31" fillId="0" borderId="0" xfId="20" applyFill="1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39" fontId="40" fillId="0" borderId="2" xfId="0" applyNumberFormat="1" applyFont="1" applyFill="1" applyBorder="1" applyAlignment="1" applyProtection="1">
      <alignment horizontal="right"/>
    </xf>
    <xf numFmtId="0" fontId="35" fillId="0" borderId="0" xfId="1" applyFont="1" applyFill="1" applyAlignment="1" applyProtection="1">
      <alignment horizontal="left" vertical="center"/>
    </xf>
    <xf numFmtId="0" fontId="33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vertical="top"/>
    </xf>
    <xf numFmtId="2" fontId="6" fillId="0" borderId="2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vertical="center"/>
    </xf>
    <xf numFmtId="2" fontId="6" fillId="0" borderId="2" xfId="0" applyNumberFormat="1" applyFont="1" applyFill="1" applyBorder="1" applyAlignment="1" applyProtection="1">
      <alignment horizontal="right" vertical="center"/>
    </xf>
    <xf numFmtId="0" fontId="31" fillId="0" borderId="0" xfId="20" applyFill="1" applyAlignment="1" applyProtection="1">
      <alignment vertical="center"/>
    </xf>
    <xf numFmtId="37" fontId="36" fillId="0" borderId="2" xfId="0" applyNumberFormat="1" applyFont="1" applyFill="1" applyBorder="1" applyAlignment="1" applyProtection="1">
      <alignment horizontal="right"/>
    </xf>
    <xf numFmtId="0" fontId="6" fillId="0" borderId="2" xfId="0" applyFont="1" applyBorder="1" applyAlignment="1" applyProtection="1">
      <alignment horizontal="left" wrapText="1"/>
    </xf>
    <xf numFmtId="0" fontId="36" fillId="0" borderId="2" xfId="0" applyFont="1" applyBorder="1" applyAlignment="1" applyProtection="1">
      <alignment horizontal="left" wrapText="1"/>
    </xf>
    <xf numFmtId="2" fontId="36" fillId="0" borderId="2" xfId="0" applyNumberFormat="1" applyFont="1" applyFill="1" applyBorder="1" applyAlignment="1" applyProtection="1">
      <alignment horizontal="right"/>
    </xf>
    <xf numFmtId="39" fontId="36" fillId="0" borderId="2" xfId="0" applyNumberFormat="1" applyFont="1" applyFill="1" applyBorder="1" applyAlignment="1" applyProtection="1">
      <alignment horizontal="right"/>
    </xf>
    <xf numFmtId="2" fontId="37" fillId="0" borderId="0" xfId="0" applyNumberFormat="1" applyFont="1" applyFill="1" applyAlignment="1" applyProtection="1">
      <alignment horizontal="left" vertical="center"/>
    </xf>
    <xf numFmtId="1" fontId="9" fillId="0" borderId="2" xfId="0" applyNumberFormat="1" applyFont="1" applyFill="1" applyBorder="1" applyAlignment="1" applyProtection="1">
      <alignment horizontal="right"/>
    </xf>
    <xf numFmtId="0" fontId="9" fillId="0" borderId="2" xfId="0" applyFont="1" applyFill="1" applyBorder="1" applyAlignment="1" applyProtection="1">
      <alignment horizontal="left" wrapText="1"/>
    </xf>
    <xf numFmtId="4" fontId="9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2" fontId="4" fillId="0" borderId="0" xfId="1" applyNumberFormat="1" applyFill="1" applyAlignment="1" applyProtection="1">
      <alignment horizontal="left" vertical="top"/>
    </xf>
    <xf numFmtId="39" fontId="29" fillId="0" borderId="0" xfId="0" applyNumberFormat="1" applyFont="1" applyFill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 vertical="center"/>
    </xf>
    <xf numFmtId="1" fontId="6" fillId="0" borderId="2" xfId="0" applyNumberFormat="1" applyFont="1" applyFill="1" applyBorder="1" applyAlignment="1" applyProtection="1">
      <alignment horizontal="right"/>
    </xf>
    <xf numFmtId="0" fontId="22" fillId="0" borderId="2" xfId="0" applyFont="1" applyBorder="1" applyAlignment="1" applyProtection="1">
      <alignment horizontal="left" wrapText="1"/>
    </xf>
    <xf numFmtId="2" fontId="8" fillId="0" borderId="2" xfId="0" applyNumberFormat="1" applyFont="1" applyBorder="1" applyAlignment="1" applyProtection="1">
      <alignment horizontal="right"/>
    </xf>
    <xf numFmtId="4" fontId="6" fillId="0" borderId="2" xfId="0" applyNumberFormat="1" applyFont="1" applyBorder="1" applyAlignment="1" applyProtection="1">
      <alignment horizontal="right"/>
    </xf>
    <xf numFmtId="39" fontId="6" fillId="0" borderId="2" xfId="0" applyNumberFormat="1" applyFont="1" applyBorder="1" applyAlignment="1" applyProtection="1">
      <alignment horizontal="center"/>
    </xf>
    <xf numFmtId="0" fontId="38" fillId="0" borderId="0" xfId="0" applyFont="1" applyFill="1" applyAlignment="1" applyProtection="1">
      <alignment horizontal="left" vertical="center"/>
    </xf>
    <xf numFmtId="0" fontId="39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1" fontId="6" fillId="0" borderId="2" xfId="0" applyNumberFormat="1" applyFont="1" applyBorder="1" applyAlignment="1" applyProtection="1">
      <alignment horizontal="right"/>
    </xf>
    <xf numFmtId="37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4" fontId="10" fillId="0" borderId="0" xfId="0" applyNumberFormat="1" applyFont="1" applyAlignment="1" applyProtection="1">
      <alignment horizontal="right"/>
    </xf>
    <xf numFmtId="4" fontId="10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4" fontId="0" fillId="0" borderId="0" xfId="0" applyNumberFormat="1" applyAlignment="1" applyProtection="1">
      <alignment horizontal="right" vertical="top"/>
    </xf>
    <xf numFmtId="0" fontId="5" fillId="0" borderId="3" xfId="0" applyFont="1" applyBorder="1" applyAlignment="1" applyProtection="1">
      <alignment horizontal="left"/>
    </xf>
    <xf numFmtId="0" fontId="9" fillId="0" borderId="4" xfId="0" applyFont="1" applyBorder="1" applyAlignment="1" applyProtection="1">
      <alignment horizontal="center"/>
    </xf>
    <xf numFmtId="164" fontId="9" fillId="0" borderId="4" xfId="0" applyNumberFormat="1" applyFont="1" applyBorder="1" applyAlignment="1" applyProtection="1">
      <alignment horizontal="right"/>
    </xf>
    <xf numFmtId="4" fontId="9" fillId="0" borderId="4" xfId="0" applyNumberFormat="1" applyFont="1" applyBorder="1" applyAlignment="1" applyProtection="1">
      <alignment horizontal="right"/>
    </xf>
    <xf numFmtId="4" fontId="5" fillId="0" borderId="1" xfId="0" applyNumberFormat="1" applyFont="1" applyBorder="1" applyAlignment="1" applyProtection="1">
      <alignment horizontal="right"/>
    </xf>
    <xf numFmtId="37" fontId="9" fillId="0" borderId="0" xfId="0" applyNumberFormat="1" applyFont="1" applyAlignment="1" applyProtection="1">
      <alignment horizontal="right"/>
    </xf>
    <xf numFmtId="0" fontId="9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center" wrapText="1"/>
    </xf>
    <xf numFmtId="164" fontId="9" fillId="0" borderId="0" xfId="0" applyNumberFormat="1" applyFont="1" applyAlignment="1" applyProtection="1">
      <alignment horizontal="right"/>
    </xf>
    <xf numFmtId="39" fontId="9" fillId="0" borderId="0" xfId="0" applyNumberFormat="1" applyFont="1" applyAlignment="1" applyProtection="1">
      <alignment horizontal="right"/>
    </xf>
    <xf numFmtId="39" fontId="6" fillId="0" borderId="0" xfId="0" applyNumberFormat="1" applyFont="1" applyAlignment="1" applyProtection="1">
      <alignment horizontal="right"/>
    </xf>
    <xf numFmtId="0" fontId="12" fillId="0" borderId="0" xfId="2" applyFont="1" applyAlignment="1" applyProtection="1">
      <alignment vertical="center"/>
    </xf>
    <xf numFmtId="0" fontId="12" fillId="0" borderId="0" xfId="2" applyFont="1" applyFill="1" applyAlignment="1" applyProtection="1">
      <alignment vertical="center"/>
    </xf>
    <xf numFmtId="0" fontId="12" fillId="0" borderId="0" xfId="2" applyFont="1" applyAlignment="1" applyProtection="1">
      <alignment horizontal="center" vertical="center" wrapTex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2" fillId="0" borderId="0" xfId="17" applyFont="1" applyAlignment="1" applyProtection="1">
      <alignment horizontal="left" vertical="center" wrapText="1"/>
    </xf>
    <xf numFmtId="0" fontId="12" fillId="0" borderId="0" xfId="2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1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37" fontId="5" fillId="0" borderId="3" xfId="0" applyNumberFormat="1" applyFont="1" applyBorder="1" applyAlignment="1" applyProtection="1">
      <alignment horizontal="center"/>
    </xf>
    <xf numFmtId="37" fontId="5" fillId="0" borderId="4" xfId="0" applyNumberFormat="1" applyFont="1" applyBorder="1" applyAlignment="1" applyProtection="1">
      <alignment horizontal="center"/>
    </xf>
    <xf numFmtId="37" fontId="5" fillId="0" borderId="5" xfId="0" applyNumberFormat="1" applyFont="1" applyBorder="1" applyAlignment="1" applyProtection="1">
      <alignment horizontal="center"/>
    </xf>
    <xf numFmtId="0" fontId="12" fillId="0" borderId="0" xfId="17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4" fillId="0" borderId="0" xfId="1" applyAlignment="1" applyProtection="1">
      <alignment vertical="center" wrapText="1"/>
    </xf>
    <xf numFmtId="39" fontId="6" fillId="3" borderId="2" xfId="0" applyNumberFormat="1" applyFont="1" applyFill="1" applyBorder="1" applyAlignment="1" applyProtection="1">
      <alignment horizontal="right"/>
      <protection locked="0"/>
    </xf>
  </cellXfs>
  <cellStyles count="24">
    <cellStyle name="Hypertextový odkaz" xfId="20" builtinId="8"/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13" xfId="19"/>
    <cellStyle name="Normální 2" xfId="1"/>
    <cellStyle name="Normální 2 2" xfId="22"/>
    <cellStyle name="Normální 3" xfId="7"/>
    <cellStyle name="Normální 3 2" xfId="8"/>
    <cellStyle name="Normální 4" xfId="9"/>
    <cellStyle name="Normální 5" xfId="10"/>
    <cellStyle name="Normální 6" xfId="11"/>
    <cellStyle name="Normální 7" xfId="12"/>
    <cellStyle name="Normální 8" xfId="13"/>
    <cellStyle name="Normální 9" xfId="21"/>
    <cellStyle name="normální 9 5" xfId="18"/>
    <cellStyle name="Normální 9 6" xfId="23"/>
    <cellStyle name="normální_2014-02-21 D.1.1. ASR - BP a NS" xfId="3"/>
    <cellStyle name="normální_POL.XLS" xfId="2"/>
    <cellStyle name="normální_POL.XLS 2" xfId="17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Medium9"/>
  <colors>
    <mruColors>
      <color rgb="FF66FF33"/>
      <color rgb="FF0000FF"/>
      <color rgb="FF00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62"/>
  <sheetViews>
    <sheetView tabSelected="1" zoomScaleNormal="100" workbookViewId="0">
      <selection activeCell="G9" sqref="G9"/>
    </sheetView>
  </sheetViews>
  <sheetFormatPr defaultRowHeight="15"/>
  <cols>
    <col min="1" max="2" width="4.7109375" style="7" customWidth="1"/>
    <col min="3" max="3" width="13" style="7" customWidth="1"/>
    <col min="4" max="4" width="61.7109375" style="7" customWidth="1"/>
    <col min="5" max="5" width="7" style="7" customWidth="1"/>
    <col min="6" max="6" width="9.7109375" style="7" customWidth="1"/>
    <col min="7" max="7" width="11.7109375" style="7" customWidth="1"/>
    <col min="8" max="8" width="15.85546875" style="7" customWidth="1"/>
    <col min="9" max="9" width="17.28515625" style="7" customWidth="1"/>
    <col min="10" max="10" width="16.42578125" style="6" customWidth="1"/>
    <col min="11" max="11" width="10.42578125" style="6" bestFit="1" customWidth="1"/>
    <col min="12" max="12" width="9.140625" style="6"/>
    <col min="13" max="13" width="10.28515625" style="6" customWidth="1"/>
    <col min="14" max="14" width="9.140625" style="6"/>
    <col min="15" max="15" width="14.140625" style="6" customWidth="1"/>
    <col min="16" max="25" width="9.140625" style="6"/>
    <col min="26" max="26" width="11" style="6" bestFit="1" customWidth="1"/>
    <col min="27" max="80" width="9.140625" style="6"/>
    <col min="81" max="16384" width="9.140625" style="7"/>
  </cols>
  <sheetData>
    <row r="1" spans="1:80" ht="18">
      <c r="A1" s="1" t="s">
        <v>87</v>
      </c>
      <c r="B1" s="3"/>
      <c r="C1" s="3"/>
      <c r="D1" s="3"/>
      <c r="E1" s="3"/>
      <c r="F1" s="3"/>
      <c r="G1" s="3"/>
      <c r="H1" s="3"/>
      <c r="I1" s="4"/>
      <c r="J1" s="5"/>
    </row>
    <row r="2" spans="1:80" s="4" customFormat="1" ht="13.5" customHeight="1">
      <c r="A2" s="121" t="s">
        <v>84</v>
      </c>
      <c r="B2" s="122"/>
      <c r="C2" s="122"/>
      <c r="D2" s="122"/>
      <c r="E2" s="122"/>
      <c r="F2" s="122"/>
      <c r="G2" s="122"/>
      <c r="H2" s="122"/>
      <c r="I2" s="122"/>
      <c r="J2" s="5"/>
      <c r="K2" s="8"/>
      <c r="L2" s="8"/>
      <c r="M2" s="6"/>
      <c r="N2" s="6"/>
      <c r="O2" s="6"/>
      <c r="P2" s="9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</row>
    <row r="3" spans="1:80" ht="13.5" customHeight="1">
      <c r="A3" s="11" t="s">
        <v>40</v>
      </c>
      <c r="B3" s="12"/>
      <c r="C3" s="12"/>
      <c r="D3" s="12"/>
      <c r="E3" s="12"/>
      <c r="F3" s="3"/>
      <c r="G3" s="3"/>
      <c r="H3" s="4"/>
      <c r="I3" s="4"/>
      <c r="J3" s="5"/>
      <c r="P3" s="9"/>
      <c r="U3" s="10"/>
    </row>
    <row r="4" spans="1:80" ht="13.5" customHeight="1">
      <c r="A4" s="12"/>
      <c r="B4" s="12"/>
      <c r="C4" s="12"/>
      <c r="D4" s="13"/>
      <c r="E4" s="12"/>
      <c r="F4" s="12"/>
      <c r="G4" s="3"/>
      <c r="H4" s="3"/>
      <c r="I4" s="4"/>
      <c r="J4" s="14"/>
      <c r="P4" s="9"/>
      <c r="U4" s="10"/>
    </row>
    <row r="5" spans="1:80" ht="22.5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6</v>
      </c>
      <c r="H5" s="15" t="s">
        <v>7</v>
      </c>
      <c r="I5" s="15" t="s">
        <v>8</v>
      </c>
      <c r="J5" s="5"/>
      <c r="P5" s="9"/>
      <c r="U5" s="10"/>
    </row>
    <row r="6" spans="1:80" ht="15" customHeight="1">
      <c r="A6" s="15" t="s">
        <v>9</v>
      </c>
      <c r="B6" s="15" t="s">
        <v>10</v>
      </c>
      <c r="C6" s="15" t="s">
        <v>11</v>
      </c>
      <c r="D6" s="15" t="s">
        <v>12</v>
      </c>
      <c r="E6" s="15" t="s">
        <v>13</v>
      </c>
      <c r="F6" s="15" t="s">
        <v>14</v>
      </c>
      <c r="G6" s="15" t="s">
        <v>15</v>
      </c>
      <c r="H6" s="15">
        <v>8</v>
      </c>
      <c r="I6" s="15">
        <v>9</v>
      </c>
      <c r="J6" s="5"/>
      <c r="K6" s="8"/>
      <c r="L6" s="8"/>
      <c r="P6" s="9"/>
    </row>
    <row r="7" spans="1:80" s="23" customFormat="1" ht="21" customHeight="1">
      <c r="A7" s="16"/>
      <c r="B7" s="17"/>
      <c r="C7" s="17" t="s">
        <v>16</v>
      </c>
      <c r="D7" s="17" t="s">
        <v>17</v>
      </c>
      <c r="E7" s="17"/>
      <c r="F7" s="18"/>
      <c r="G7" s="19"/>
      <c r="H7" s="19">
        <f>H8</f>
        <v>0</v>
      </c>
      <c r="I7" s="20"/>
      <c r="J7" s="21"/>
      <c r="K7" s="21"/>
      <c r="L7" s="2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</row>
    <row r="8" spans="1:80" s="4" customFormat="1" ht="13.5" customHeight="1">
      <c r="A8" s="24"/>
      <c r="B8" s="25"/>
      <c r="C8" s="26">
        <v>766</v>
      </c>
      <c r="D8" s="26" t="s">
        <v>28</v>
      </c>
      <c r="E8" s="26"/>
      <c r="F8" s="27"/>
      <c r="G8" s="28"/>
      <c r="H8" s="28">
        <f>SUM(H9:H67)</f>
        <v>0</v>
      </c>
      <c r="I8" s="29"/>
      <c r="J8" s="30"/>
      <c r="K8" s="3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</row>
    <row r="9" spans="1:80" s="23" customFormat="1" ht="27" customHeight="1">
      <c r="A9" s="31">
        <v>1</v>
      </c>
      <c r="B9" s="32">
        <v>766</v>
      </c>
      <c r="C9" s="33" t="s">
        <v>33</v>
      </c>
      <c r="D9" s="33" t="s">
        <v>44</v>
      </c>
      <c r="E9" s="33" t="s">
        <v>29</v>
      </c>
      <c r="F9" s="34">
        <f>SUM(F11)</f>
        <v>5</v>
      </c>
      <c r="G9" s="129"/>
      <c r="H9" s="35">
        <f>F9*G9</f>
        <v>0</v>
      </c>
      <c r="I9" s="36" t="s">
        <v>80</v>
      </c>
      <c r="J9" s="37"/>
      <c r="K9" s="38"/>
      <c r="L9" s="22"/>
      <c r="M9" s="39"/>
      <c r="N9" s="40"/>
      <c r="O9" s="22"/>
      <c r="P9" s="22"/>
      <c r="Q9" s="22"/>
      <c r="R9" s="38"/>
      <c r="S9" s="38"/>
      <c r="T9" s="38"/>
      <c r="U9" s="38"/>
      <c r="V9" s="22"/>
      <c r="W9" s="22"/>
      <c r="X9" s="22"/>
      <c r="Y9" s="22"/>
      <c r="Z9" s="22"/>
      <c r="AA9" s="22"/>
      <c r="AB9" s="22"/>
      <c r="AC9" s="41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</row>
    <row r="10" spans="1:80" ht="54" customHeight="1">
      <c r="A10" s="42"/>
      <c r="B10" s="33"/>
      <c r="C10" s="33"/>
      <c r="D10" s="43" t="s">
        <v>63</v>
      </c>
      <c r="E10" s="33"/>
      <c r="F10" s="44"/>
      <c r="G10" s="45"/>
      <c r="H10" s="35"/>
      <c r="I10" s="46"/>
      <c r="J10" s="47"/>
      <c r="N10" s="2"/>
      <c r="Z10" s="48"/>
    </row>
    <row r="11" spans="1:80" s="55" customFormat="1" ht="13.5" customHeight="1">
      <c r="A11" s="49"/>
      <c r="B11" s="43"/>
      <c r="C11" s="43"/>
      <c r="D11" s="50" t="s">
        <v>45</v>
      </c>
      <c r="E11" s="33"/>
      <c r="F11" s="51">
        <v>5</v>
      </c>
      <c r="G11" s="52"/>
      <c r="H11" s="52"/>
      <c r="I11" s="46"/>
      <c r="J11" s="37"/>
      <c r="K11" s="53"/>
      <c r="L11" s="53"/>
      <c r="M11" s="53"/>
      <c r="N11" s="54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</row>
    <row r="12" spans="1:80" s="55" customFormat="1" ht="13.5" customHeight="1">
      <c r="A12" s="49"/>
      <c r="B12" s="43"/>
      <c r="C12" s="43"/>
      <c r="D12" s="50" t="s">
        <v>30</v>
      </c>
      <c r="E12" s="33"/>
      <c r="F12" s="51"/>
      <c r="G12" s="52"/>
      <c r="H12" s="52"/>
      <c r="I12" s="56"/>
      <c r="J12" s="37"/>
      <c r="K12" s="53"/>
      <c r="L12" s="53"/>
      <c r="M12" s="53"/>
      <c r="N12" s="53"/>
      <c r="O12" s="53"/>
      <c r="P12" s="54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</row>
    <row r="13" spans="1:80" s="23" customFormat="1" ht="27" customHeight="1">
      <c r="A13" s="31">
        <v>2</v>
      </c>
      <c r="B13" s="32">
        <v>766</v>
      </c>
      <c r="C13" s="33" t="s">
        <v>34</v>
      </c>
      <c r="D13" s="33" t="s">
        <v>46</v>
      </c>
      <c r="E13" s="33" t="s">
        <v>29</v>
      </c>
      <c r="F13" s="34">
        <f>SUM(F15)</f>
        <v>4</v>
      </c>
      <c r="G13" s="129"/>
      <c r="H13" s="35">
        <f>F13*G13</f>
        <v>0</v>
      </c>
      <c r="I13" s="36" t="s">
        <v>80</v>
      </c>
      <c r="J13" s="37"/>
      <c r="K13" s="38"/>
      <c r="L13" s="22"/>
      <c r="M13" s="57"/>
      <c r="N13" s="39"/>
      <c r="O13" s="22"/>
      <c r="P13" s="22"/>
      <c r="Q13" s="22"/>
      <c r="R13" s="38"/>
      <c r="S13" s="38"/>
      <c r="T13" s="38"/>
      <c r="U13" s="38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</row>
    <row r="14" spans="1:80" ht="54" customHeight="1">
      <c r="A14" s="42"/>
      <c r="B14" s="33"/>
      <c r="C14" s="33"/>
      <c r="D14" s="43" t="s">
        <v>63</v>
      </c>
      <c r="E14" s="33"/>
      <c r="F14" s="44"/>
      <c r="G14" s="45"/>
      <c r="H14" s="35"/>
      <c r="I14" s="46"/>
      <c r="J14" s="47"/>
      <c r="N14" s="2"/>
    </row>
    <row r="15" spans="1:80" s="55" customFormat="1" ht="13.5" customHeight="1">
      <c r="A15" s="49"/>
      <c r="B15" s="43"/>
      <c r="C15" s="43"/>
      <c r="D15" s="50" t="s">
        <v>45</v>
      </c>
      <c r="E15" s="33"/>
      <c r="F15" s="51">
        <v>4</v>
      </c>
      <c r="G15" s="52"/>
      <c r="H15" s="52"/>
      <c r="I15" s="46"/>
      <c r="J15" s="47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8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</row>
    <row r="16" spans="1:80" s="55" customFormat="1" ht="13.5" customHeight="1">
      <c r="A16" s="49"/>
      <c r="B16" s="43"/>
      <c r="C16" s="43"/>
      <c r="D16" s="50" t="s">
        <v>30</v>
      </c>
      <c r="E16" s="33"/>
      <c r="F16" s="51"/>
      <c r="G16" s="52"/>
      <c r="H16" s="52"/>
      <c r="I16" s="56"/>
      <c r="J16" s="37"/>
      <c r="K16" s="53"/>
      <c r="L16" s="53"/>
      <c r="M16" s="53"/>
      <c r="N16" s="54"/>
      <c r="O16" s="53"/>
      <c r="P16" s="54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</row>
    <row r="17" spans="1:80" s="23" customFormat="1" ht="27" customHeight="1">
      <c r="A17" s="31">
        <v>3</v>
      </c>
      <c r="B17" s="32">
        <v>766</v>
      </c>
      <c r="C17" s="33" t="s">
        <v>35</v>
      </c>
      <c r="D17" s="33" t="s">
        <v>47</v>
      </c>
      <c r="E17" s="33" t="s">
        <v>29</v>
      </c>
      <c r="F17" s="34">
        <f>SUM(F19)</f>
        <v>1</v>
      </c>
      <c r="G17" s="129"/>
      <c r="H17" s="35">
        <f>F17*G17</f>
        <v>0</v>
      </c>
      <c r="I17" s="36" t="s">
        <v>80</v>
      </c>
      <c r="J17" s="37"/>
      <c r="K17" s="38"/>
      <c r="L17" s="22"/>
      <c r="M17" s="57"/>
      <c r="N17" s="40"/>
      <c r="O17" s="22"/>
      <c r="P17" s="22"/>
      <c r="Q17" s="22"/>
      <c r="R17" s="38"/>
      <c r="S17" s="38"/>
      <c r="T17" s="38"/>
      <c r="U17" s="38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</row>
    <row r="18" spans="1:80" ht="27" customHeight="1">
      <c r="A18" s="42"/>
      <c r="B18" s="33"/>
      <c r="C18" s="33"/>
      <c r="D18" s="43" t="s">
        <v>64</v>
      </c>
      <c r="E18" s="33"/>
      <c r="F18" s="44"/>
      <c r="G18" s="45"/>
      <c r="H18" s="35"/>
      <c r="I18" s="35"/>
      <c r="J18" s="47"/>
    </row>
    <row r="19" spans="1:80" s="55" customFormat="1" ht="13.5" customHeight="1">
      <c r="A19" s="49"/>
      <c r="B19" s="43"/>
      <c r="C19" s="43"/>
      <c r="D19" s="50" t="s">
        <v>45</v>
      </c>
      <c r="E19" s="33"/>
      <c r="F19" s="51">
        <v>1</v>
      </c>
      <c r="G19" s="52"/>
      <c r="H19" s="52"/>
      <c r="I19" s="35"/>
      <c r="J19" s="59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</row>
    <row r="20" spans="1:80" s="55" customFormat="1" ht="13.5" customHeight="1">
      <c r="A20" s="49"/>
      <c r="B20" s="43"/>
      <c r="C20" s="43"/>
      <c r="D20" s="50" t="s">
        <v>30</v>
      </c>
      <c r="E20" s="33"/>
      <c r="F20" s="51"/>
      <c r="G20" s="52"/>
      <c r="H20" s="52"/>
      <c r="I20" s="56"/>
      <c r="J20" s="59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</row>
    <row r="21" spans="1:80" s="23" customFormat="1" ht="27" customHeight="1">
      <c r="A21" s="31">
        <v>4</v>
      </c>
      <c r="B21" s="32">
        <v>766</v>
      </c>
      <c r="C21" s="33" t="s">
        <v>36</v>
      </c>
      <c r="D21" s="33" t="s">
        <v>48</v>
      </c>
      <c r="E21" s="33" t="s">
        <v>29</v>
      </c>
      <c r="F21" s="34">
        <f>SUM(F23)</f>
        <v>1</v>
      </c>
      <c r="G21" s="129"/>
      <c r="H21" s="35">
        <f>F21*G21</f>
        <v>0</v>
      </c>
      <c r="I21" s="36" t="s">
        <v>80</v>
      </c>
      <c r="J21" s="37"/>
      <c r="K21" s="38"/>
      <c r="L21" s="22"/>
      <c r="M21" s="57"/>
      <c r="N21" s="40"/>
      <c r="O21" s="22"/>
      <c r="P21" s="22"/>
      <c r="Q21" s="22"/>
      <c r="R21" s="38"/>
      <c r="S21" s="38"/>
      <c r="T21" s="38"/>
      <c r="U21" s="38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</row>
    <row r="22" spans="1:80" ht="54" customHeight="1">
      <c r="A22" s="42"/>
      <c r="B22" s="33"/>
      <c r="C22" s="33"/>
      <c r="D22" s="43" t="s">
        <v>65</v>
      </c>
      <c r="E22" s="33"/>
      <c r="F22" s="44"/>
      <c r="G22" s="45"/>
      <c r="H22" s="35"/>
      <c r="I22" s="46"/>
      <c r="J22" s="47"/>
      <c r="N22" s="2"/>
    </row>
    <row r="23" spans="1:80" s="55" customFormat="1" ht="13.5" customHeight="1">
      <c r="A23" s="49"/>
      <c r="B23" s="43"/>
      <c r="C23" s="43"/>
      <c r="D23" s="50" t="s">
        <v>45</v>
      </c>
      <c r="E23" s="33"/>
      <c r="F23" s="51">
        <v>1</v>
      </c>
      <c r="G23" s="52"/>
      <c r="H23" s="52"/>
      <c r="I23" s="46"/>
      <c r="J23" s="59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</row>
    <row r="24" spans="1:80" s="55" customFormat="1" ht="13.5" customHeight="1">
      <c r="A24" s="49"/>
      <c r="B24" s="43"/>
      <c r="C24" s="43"/>
      <c r="D24" s="50" t="s">
        <v>30</v>
      </c>
      <c r="E24" s="33"/>
      <c r="F24" s="51"/>
      <c r="G24" s="52"/>
      <c r="H24" s="52"/>
      <c r="I24" s="56"/>
      <c r="J24" s="59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</row>
    <row r="25" spans="1:80" s="23" customFormat="1" ht="27" customHeight="1">
      <c r="A25" s="31">
        <v>5</v>
      </c>
      <c r="B25" s="32">
        <v>766</v>
      </c>
      <c r="C25" s="33" t="s">
        <v>54</v>
      </c>
      <c r="D25" s="33" t="s">
        <v>66</v>
      </c>
      <c r="E25" s="33" t="s">
        <v>29</v>
      </c>
      <c r="F25" s="34">
        <f>SUM(F27)</f>
        <v>1</v>
      </c>
      <c r="G25" s="129"/>
      <c r="H25" s="35">
        <f>F25*G25</f>
        <v>0</v>
      </c>
      <c r="I25" s="36" t="s">
        <v>80</v>
      </c>
      <c r="J25" s="37"/>
      <c r="K25" s="38"/>
      <c r="L25" s="22"/>
      <c r="M25" s="57"/>
      <c r="N25" s="40"/>
      <c r="O25" s="22"/>
      <c r="P25" s="22"/>
      <c r="Q25" s="22"/>
      <c r="R25" s="38"/>
      <c r="S25" s="38"/>
      <c r="T25" s="38"/>
      <c r="U25" s="38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</row>
    <row r="26" spans="1:80" ht="40.5" customHeight="1">
      <c r="A26" s="42"/>
      <c r="B26" s="33"/>
      <c r="C26" s="33"/>
      <c r="D26" s="43" t="s">
        <v>67</v>
      </c>
      <c r="E26" s="33"/>
      <c r="F26" s="44"/>
      <c r="G26" s="45"/>
      <c r="H26" s="35"/>
      <c r="I26" s="46"/>
      <c r="J26" s="47"/>
    </row>
    <row r="27" spans="1:80" s="55" customFormat="1" ht="13.5" customHeight="1">
      <c r="A27" s="49"/>
      <c r="B27" s="43"/>
      <c r="C27" s="43"/>
      <c r="D27" s="50" t="s">
        <v>45</v>
      </c>
      <c r="E27" s="33"/>
      <c r="F27" s="51">
        <v>1</v>
      </c>
      <c r="G27" s="52"/>
      <c r="H27" s="52"/>
      <c r="I27" s="46"/>
      <c r="J27" s="59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</row>
    <row r="28" spans="1:80" s="55" customFormat="1" ht="13.5" customHeight="1">
      <c r="A28" s="49"/>
      <c r="B28" s="43"/>
      <c r="C28" s="43"/>
      <c r="D28" s="50" t="s">
        <v>30</v>
      </c>
      <c r="E28" s="33"/>
      <c r="F28" s="51"/>
      <c r="G28" s="52"/>
      <c r="H28" s="52"/>
      <c r="I28" s="56"/>
      <c r="J28" s="59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</row>
    <row r="29" spans="1:80" s="23" customFormat="1" ht="27" customHeight="1">
      <c r="A29" s="31">
        <v>6</v>
      </c>
      <c r="B29" s="32">
        <v>766</v>
      </c>
      <c r="C29" s="33" t="s">
        <v>55</v>
      </c>
      <c r="D29" s="33" t="s">
        <v>68</v>
      </c>
      <c r="E29" s="33" t="s">
        <v>29</v>
      </c>
      <c r="F29" s="34">
        <f>SUM(F31)</f>
        <v>1</v>
      </c>
      <c r="G29" s="129"/>
      <c r="H29" s="35">
        <f>F29*G29</f>
        <v>0</v>
      </c>
      <c r="I29" s="36" t="s">
        <v>80</v>
      </c>
      <c r="J29" s="37"/>
      <c r="K29" s="38"/>
      <c r="L29" s="22"/>
      <c r="M29" s="57"/>
      <c r="N29" s="40"/>
      <c r="O29" s="22"/>
      <c r="P29" s="22"/>
      <c r="Q29" s="22"/>
      <c r="R29" s="38"/>
      <c r="S29" s="38"/>
      <c r="T29" s="38"/>
      <c r="U29" s="38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</row>
    <row r="30" spans="1:80" ht="54" customHeight="1">
      <c r="A30" s="42"/>
      <c r="B30" s="33"/>
      <c r="C30" s="33"/>
      <c r="D30" s="50" t="s">
        <v>83</v>
      </c>
      <c r="E30" s="33"/>
      <c r="F30" s="44"/>
      <c r="G30" s="45"/>
      <c r="H30" s="35"/>
      <c r="I30" s="46"/>
      <c r="J30" s="47"/>
    </row>
    <row r="31" spans="1:80" s="55" customFormat="1" ht="13.5" customHeight="1">
      <c r="A31" s="49"/>
      <c r="B31" s="43"/>
      <c r="C31" s="43"/>
      <c r="D31" s="50" t="s">
        <v>45</v>
      </c>
      <c r="E31" s="33"/>
      <c r="F31" s="51">
        <v>1</v>
      </c>
      <c r="G31" s="52"/>
      <c r="H31" s="52"/>
      <c r="I31" s="46"/>
      <c r="J31" s="59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</row>
    <row r="32" spans="1:80" s="55" customFormat="1" ht="13.5" customHeight="1">
      <c r="A32" s="49"/>
      <c r="B32" s="43"/>
      <c r="C32" s="43"/>
      <c r="D32" s="50" t="s">
        <v>30</v>
      </c>
      <c r="E32" s="33"/>
      <c r="F32" s="51"/>
      <c r="G32" s="52"/>
      <c r="H32" s="52"/>
      <c r="I32" s="56"/>
      <c r="J32" s="59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</row>
    <row r="33" spans="1:80" s="23" customFormat="1" ht="27" customHeight="1">
      <c r="A33" s="31">
        <v>7</v>
      </c>
      <c r="B33" s="32">
        <v>766</v>
      </c>
      <c r="C33" s="33" t="s">
        <v>56</v>
      </c>
      <c r="D33" s="33" t="s">
        <v>69</v>
      </c>
      <c r="E33" s="33" t="s">
        <v>29</v>
      </c>
      <c r="F33" s="34">
        <f>SUM(F35)</f>
        <v>1</v>
      </c>
      <c r="G33" s="129"/>
      <c r="H33" s="35">
        <f>F33*G33</f>
        <v>0</v>
      </c>
      <c r="I33" s="36" t="s">
        <v>80</v>
      </c>
      <c r="J33" s="37"/>
      <c r="K33" s="38"/>
      <c r="L33" s="22"/>
      <c r="M33" s="57"/>
      <c r="N33" s="40"/>
      <c r="O33" s="22"/>
      <c r="P33" s="22"/>
      <c r="Q33" s="22"/>
      <c r="R33" s="38"/>
      <c r="S33" s="38"/>
      <c r="T33" s="38"/>
      <c r="U33" s="38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</row>
    <row r="34" spans="1:80" ht="54" customHeight="1">
      <c r="A34" s="42"/>
      <c r="B34" s="33"/>
      <c r="C34" s="33"/>
      <c r="D34" s="43" t="s">
        <v>70</v>
      </c>
      <c r="E34" s="33"/>
      <c r="F34" s="44"/>
      <c r="G34" s="45"/>
      <c r="H34" s="35"/>
      <c r="I34" s="46"/>
      <c r="J34" s="47"/>
    </row>
    <row r="35" spans="1:80" s="55" customFormat="1" ht="13.5" customHeight="1">
      <c r="A35" s="49"/>
      <c r="B35" s="43"/>
      <c r="C35" s="43"/>
      <c r="D35" s="50" t="s">
        <v>45</v>
      </c>
      <c r="E35" s="33"/>
      <c r="F35" s="51">
        <v>1</v>
      </c>
      <c r="G35" s="52"/>
      <c r="H35" s="52"/>
      <c r="I35" s="46"/>
      <c r="J35" s="59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</row>
    <row r="36" spans="1:80" s="55" customFormat="1" ht="13.5" customHeight="1">
      <c r="A36" s="49"/>
      <c r="B36" s="43"/>
      <c r="C36" s="43"/>
      <c r="D36" s="50" t="s">
        <v>30</v>
      </c>
      <c r="E36" s="33"/>
      <c r="F36" s="51"/>
      <c r="G36" s="52"/>
      <c r="H36" s="52"/>
      <c r="I36" s="56"/>
      <c r="J36" s="59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</row>
    <row r="37" spans="1:80" s="23" customFormat="1" ht="27" customHeight="1">
      <c r="A37" s="31">
        <v>8</v>
      </c>
      <c r="B37" s="32">
        <v>766</v>
      </c>
      <c r="C37" s="33" t="s">
        <v>57</v>
      </c>
      <c r="D37" s="33" t="s">
        <v>49</v>
      </c>
      <c r="E37" s="33" t="s">
        <v>29</v>
      </c>
      <c r="F37" s="34">
        <f>SUM(F39)</f>
        <v>1</v>
      </c>
      <c r="G37" s="129"/>
      <c r="H37" s="35">
        <f>F37*G37</f>
        <v>0</v>
      </c>
      <c r="I37" s="36" t="s">
        <v>80</v>
      </c>
      <c r="J37" s="37"/>
      <c r="K37" s="38"/>
      <c r="L37" s="22"/>
      <c r="M37" s="57"/>
      <c r="N37" s="40"/>
      <c r="O37" s="22"/>
      <c r="P37" s="22"/>
      <c r="Q37" s="22"/>
      <c r="R37" s="38"/>
      <c r="S37" s="38"/>
      <c r="T37" s="38"/>
      <c r="U37" s="38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</row>
    <row r="38" spans="1:80" ht="27" customHeight="1">
      <c r="A38" s="42"/>
      <c r="B38" s="33"/>
      <c r="C38" s="33"/>
      <c r="D38" s="43" t="s">
        <v>82</v>
      </c>
      <c r="E38" s="33"/>
      <c r="F38" s="44"/>
      <c r="G38" s="45"/>
      <c r="H38" s="35"/>
      <c r="I38" s="36"/>
      <c r="J38" s="47"/>
    </row>
    <row r="39" spans="1:80" s="55" customFormat="1" ht="13.5" customHeight="1">
      <c r="A39" s="49"/>
      <c r="B39" s="43"/>
      <c r="C39" s="43"/>
      <c r="D39" s="50" t="s">
        <v>45</v>
      </c>
      <c r="E39" s="33"/>
      <c r="F39" s="51">
        <v>1</v>
      </c>
      <c r="G39" s="52"/>
      <c r="H39" s="52"/>
      <c r="I39" s="36"/>
      <c r="J39" s="59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</row>
    <row r="40" spans="1:80" s="55" customFormat="1" ht="13.5" customHeight="1">
      <c r="A40" s="49"/>
      <c r="B40" s="43"/>
      <c r="C40" s="43"/>
      <c r="D40" s="50" t="s">
        <v>30</v>
      </c>
      <c r="E40" s="33"/>
      <c r="F40" s="51"/>
      <c r="G40" s="52"/>
      <c r="H40" s="52"/>
      <c r="I40" s="56"/>
      <c r="J40" s="59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37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</row>
    <row r="41" spans="1:80" s="23" customFormat="1" ht="27" customHeight="1">
      <c r="A41" s="31">
        <v>9</v>
      </c>
      <c r="B41" s="32">
        <v>766</v>
      </c>
      <c r="C41" s="33" t="s">
        <v>58</v>
      </c>
      <c r="D41" s="33" t="s">
        <v>71</v>
      </c>
      <c r="E41" s="33" t="s">
        <v>29</v>
      </c>
      <c r="F41" s="34">
        <f>SUM(F43)</f>
        <v>1</v>
      </c>
      <c r="G41" s="129"/>
      <c r="H41" s="35">
        <f>F41*G41</f>
        <v>0</v>
      </c>
      <c r="I41" s="36" t="s">
        <v>80</v>
      </c>
      <c r="J41" s="37"/>
      <c r="K41" s="38"/>
      <c r="L41" s="22"/>
      <c r="M41" s="57"/>
      <c r="N41" s="40"/>
      <c r="O41" s="22"/>
      <c r="P41" s="22"/>
      <c r="Q41" s="22"/>
      <c r="R41" s="38"/>
      <c r="S41" s="38"/>
      <c r="T41" s="38"/>
      <c r="U41" s="38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</row>
    <row r="42" spans="1:80" ht="54" customHeight="1">
      <c r="A42" s="42"/>
      <c r="B42" s="33"/>
      <c r="C42" s="33"/>
      <c r="D42" s="43" t="s">
        <v>70</v>
      </c>
      <c r="E42" s="33"/>
      <c r="F42" s="44"/>
      <c r="G42" s="45"/>
      <c r="H42" s="35"/>
      <c r="I42" s="46"/>
      <c r="J42" s="47"/>
      <c r="N42" s="2"/>
    </row>
    <row r="43" spans="1:80" s="55" customFormat="1" ht="13.5" customHeight="1">
      <c r="A43" s="49"/>
      <c r="B43" s="43"/>
      <c r="C43" s="43"/>
      <c r="D43" s="50" t="s">
        <v>45</v>
      </c>
      <c r="E43" s="33"/>
      <c r="F43" s="51">
        <v>1</v>
      </c>
      <c r="G43" s="52"/>
      <c r="H43" s="52"/>
      <c r="I43" s="46"/>
      <c r="J43" s="59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</row>
    <row r="44" spans="1:80" s="55" customFormat="1" ht="13.5" customHeight="1">
      <c r="A44" s="49"/>
      <c r="B44" s="43"/>
      <c r="C44" s="43"/>
      <c r="D44" s="50" t="s">
        <v>30</v>
      </c>
      <c r="E44" s="33"/>
      <c r="F44" s="51"/>
      <c r="G44" s="52"/>
      <c r="H44" s="52"/>
      <c r="I44" s="56"/>
      <c r="J44" s="59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</row>
    <row r="45" spans="1:80" s="23" customFormat="1" ht="40.5" customHeight="1">
      <c r="A45" s="31">
        <v>10</v>
      </c>
      <c r="B45" s="32">
        <v>766</v>
      </c>
      <c r="C45" s="33" t="s">
        <v>59</v>
      </c>
      <c r="D45" s="33" t="s">
        <v>73</v>
      </c>
      <c r="E45" s="33" t="s">
        <v>29</v>
      </c>
      <c r="F45" s="34">
        <f>SUM(F47)</f>
        <v>1</v>
      </c>
      <c r="G45" s="129"/>
      <c r="H45" s="35">
        <f>F45*G45</f>
        <v>0</v>
      </c>
      <c r="I45" s="36" t="s">
        <v>80</v>
      </c>
      <c r="J45" s="37"/>
      <c r="K45" s="38"/>
      <c r="L45" s="22"/>
      <c r="M45" s="57"/>
      <c r="N45" s="40"/>
      <c r="O45" s="22"/>
      <c r="P45" s="22"/>
      <c r="Q45" s="22"/>
      <c r="R45" s="38"/>
      <c r="S45" s="38"/>
      <c r="T45" s="38"/>
      <c r="U45" s="38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</row>
    <row r="46" spans="1:80" ht="67.5" customHeight="1">
      <c r="A46" s="42"/>
      <c r="B46" s="33"/>
      <c r="C46" s="33"/>
      <c r="D46" s="43" t="s">
        <v>72</v>
      </c>
      <c r="E46" s="33"/>
      <c r="F46" s="44"/>
      <c r="G46" s="45"/>
      <c r="H46" s="35"/>
      <c r="I46" s="46"/>
    </row>
    <row r="47" spans="1:80" s="55" customFormat="1" ht="13.5" customHeight="1">
      <c r="A47" s="49"/>
      <c r="B47" s="43"/>
      <c r="C47" s="43"/>
      <c r="D47" s="50" t="s">
        <v>45</v>
      </c>
      <c r="E47" s="33"/>
      <c r="F47" s="51">
        <v>1</v>
      </c>
      <c r="G47" s="52"/>
      <c r="H47" s="52"/>
      <c r="I47" s="46"/>
      <c r="J47" s="59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</row>
    <row r="48" spans="1:80" s="55" customFormat="1" ht="13.5" customHeight="1">
      <c r="A48" s="49"/>
      <c r="B48" s="43"/>
      <c r="C48" s="43"/>
      <c r="D48" s="50" t="s">
        <v>30</v>
      </c>
      <c r="E48" s="33"/>
      <c r="F48" s="51"/>
      <c r="G48" s="52"/>
      <c r="H48" s="52"/>
      <c r="I48" s="56"/>
      <c r="J48" s="59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</row>
    <row r="49" spans="1:80" s="23" customFormat="1" ht="27" customHeight="1">
      <c r="A49" s="31">
        <v>11</v>
      </c>
      <c r="B49" s="32">
        <v>766</v>
      </c>
      <c r="C49" s="33" t="s">
        <v>79</v>
      </c>
      <c r="D49" s="33" t="s">
        <v>85</v>
      </c>
      <c r="E49" s="33" t="s">
        <v>29</v>
      </c>
      <c r="F49" s="34">
        <f>SUM(F51)</f>
        <v>1</v>
      </c>
      <c r="G49" s="129"/>
      <c r="H49" s="35">
        <f>F49*G49</f>
        <v>0</v>
      </c>
      <c r="I49" s="36" t="s">
        <v>80</v>
      </c>
      <c r="J49" s="37"/>
      <c r="K49" s="38"/>
      <c r="L49" s="22"/>
      <c r="M49" s="57"/>
      <c r="N49" s="40"/>
      <c r="O49" s="22"/>
      <c r="P49" s="22"/>
      <c r="Q49" s="22"/>
      <c r="R49" s="38"/>
      <c r="S49" s="38"/>
      <c r="T49" s="38"/>
      <c r="U49" s="38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</row>
    <row r="50" spans="1:80" ht="27" customHeight="1">
      <c r="A50" s="42"/>
      <c r="B50" s="33"/>
      <c r="C50" s="33"/>
      <c r="D50" s="43" t="s">
        <v>86</v>
      </c>
      <c r="E50" s="33"/>
      <c r="F50" s="44"/>
      <c r="G50" s="45"/>
      <c r="H50" s="35"/>
      <c r="I50" s="35"/>
      <c r="J50" s="47"/>
    </row>
    <row r="51" spans="1:80" s="55" customFormat="1" ht="13.5" customHeight="1">
      <c r="A51" s="49"/>
      <c r="B51" s="43"/>
      <c r="C51" s="43"/>
      <c r="D51" s="50" t="s">
        <v>45</v>
      </c>
      <c r="E51" s="33"/>
      <c r="F51" s="51">
        <v>1</v>
      </c>
      <c r="G51" s="52"/>
      <c r="H51" s="52"/>
      <c r="I51" s="35"/>
      <c r="J51" s="59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</row>
    <row r="52" spans="1:80" s="55" customFormat="1" ht="13.5" customHeight="1">
      <c r="A52" s="49"/>
      <c r="B52" s="43"/>
      <c r="C52" s="43"/>
      <c r="D52" s="50" t="s">
        <v>30</v>
      </c>
      <c r="E52" s="33"/>
      <c r="F52" s="51"/>
      <c r="G52" s="52"/>
      <c r="H52" s="52"/>
      <c r="I52" s="56"/>
      <c r="J52" s="59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</row>
    <row r="53" spans="1:80" s="23" customFormat="1" ht="27" customHeight="1">
      <c r="A53" s="31">
        <v>12</v>
      </c>
      <c r="B53" s="32">
        <v>766</v>
      </c>
      <c r="C53" s="33" t="s">
        <v>37</v>
      </c>
      <c r="D53" s="33" t="s">
        <v>53</v>
      </c>
      <c r="E53" s="33" t="s">
        <v>50</v>
      </c>
      <c r="F53" s="34">
        <f>SUM(F55:F55)</f>
        <v>9.1</v>
      </c>
      <c r="G53" s="129"/>
      <c r="H53" s="35">
        <f>F53*G53</f>
        <v>0</v>
      </c>
      <c r="I53" s="36" t="s">
        <v>80</v>
      </c>
      <c r="J53" s="37"/>
      <c r="K53" s="38"/>
      <c r="L53" s="22"/>
      <c r="M53" s="57"/>
      <c r="N53" s="40"/>
      <c r="O53" s="22"/>
      <c r="P53" s="22"/>
      <c r="Q53" s="22"/>
      <c r="R53" s="38"/>
      <c r="S53" s="38"/>
      <c r="T53" s="38"/>
      <c r="U53" s="38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</row>
    <row r="54" spans="1:80" ht="27" customHeight="1">
      <c r="A54" s="42"/>
      <c r="B54" s="33"/>
      <c r="C54" s="33"/>
      <c r="D54" s="50" t="s">
        <v>74</v>
      </c>
      <c r="E54" s="33"/>
      <c r="F54" s="34"/>
      <c r="G54" s="35"/>
      <c r="H54" s="35"/>
      <c r="I54" s="60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</row>
    <row r="55" spans="1:80" s="55" customFormat="1" ht="13.5" customHeight="1">
      <c r="A55" s="49"/>
      <c r="B55" s="43"/>
      <c r="C55" s="43"/>
      <c r="D55" s="50" t="s">
        <v>75</v>
      </c>
      <c r="E55" s="33"/>
      <c r="F55" s="51">
        <f>4*2.275</f>
        <v>9.1</v>
      </c>
      <c r="G55" s="52"/>
      <c r="H55" s="52"/>
      <c r="I55" s="36"/>
      <c r="J55" s="59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</row>
    <row r="56" spans="1:80" s="55" customFormat="1" ht="13.5" customHeight="1">
      <c r="A56" s="49"/>
      <c r="B56" s="43"/>
      <c r="C56" s="43"/>
      <c r="D56" s="50" t="s">
        <v>30</v>
      </c>
      <c r="E56" s="33"/>
      <c r="F56" s="51"/>
      <c r="G56" s="52"/>
      <c r="H56" s="52"/>
      <c r="I56" s="56"/>
      <c r="J56" s="59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</row>
    <row r="57" spans="1:80" s="55" customFormat="1" ht="13.5" customHeight="1">
      <c r="A57" s="49"/>
      <c r="B57" s="43"/>
      <c r="C57" s="43"/>
      <c r="D57" s="50" t="s">
        <v>52</v>
      </c>
      <c r="E57" s="33"/>
      <c r="F57" s="51"/>
      <c r="G57" s="52"/>
      <c r="H57" s="52"/>
      <c r="I57" s="36"/>
      <c r="J57" s="59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</row>
    <row r="58" spans="1:80" s="23" customFormat="1" ht="27" customHeight="1">
      <c r="A58" s="31">
        <v>13</v>
      </c>
      <c r="B58" s="32">
        <v>766</v>
      </c>
      <c r="C58" s="33" t="s">
        <v>38</v>
      </c>
      <c r="D58" s="33" t="s">
        <v>76</v>
      </c>
      <c r="E58" s="33" t="s">
        <v>29</v>
      </c>
      <c r="F58" s="34">
        <f>SUM(F60:F60)</f>
        <v>1</v>
      </c>
      <c r="G58" s="129"/>
      <c r="H58" s="35">
        <f>F58*G58</f>
        <v>0</v>
      </c>
      <c r="I58" s="36" t="s">
        <v>80</v>
      </c>
      <c r="J58" s="37"/>
      <c r="K58" s="38"/>
      <c r="L58" s="22"/>
      <c r="M58" s="57"/>
      <c r="N58" s="40"/>
      <c r="O58" s="22"/>
      <c r="P58" s="22"/>
      <c r="Q58" s="22"/>
      <c r="R58" s="38"/>
      <c r="S58" s="38"/>
      <c r="T58" s="38"/>
      <c r="U58" s="38"/>
      <c r="V58" s="61"/>
      <c r="W58" s="38"/>
      <c r="X58" s="38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</row>
    <row r="59" spans="1:80" ht="54" customHeight="1">
      <c r="A59" s="42"/>
      <c r="B59" s="33"/>
      <c r="C59" s="33"/>
      <c r="D59" s="43" t="s">
        <v>77</v>
      </c>
      <c r="E59" s="33"/>
      <c r="F59" s="34"/>
      <c r="G59" s="35"/>
      <c r="H59" s="35"/>
      <c r="I59" s="62"/>
      <c r="J59" s="61"/>
      <c r="K59" s="63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X59" s="61"/>
      <c r="AA59" s="61"/>
      <c r="AB59" s="61"/>
      <c r="AK59" s="61"/>
    </row>
    <row r="60" spans="1:80" s="55" customFormat="1" ht="13.5" customHeight="1">
      <c r="A60" s="49"/>
      <c r="B60" s="43"/>
      <c r="C60" s="43"/>
      <c r="D60" s="50" t="s">
        <v>51</v>
      </c>
      <c r="E60" s="33"/>
      <c r="F60" s="51">
        <v>1</v>
      </c>
      <c r="G60" s="52"/>
      <c r="H60" s="52"/>
      <c r="I60" s="62"/>
      <c r="J60" s="59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</row>
    <row r="61" spans="1:80" s="55" customFormat="1" ht="13.5" customHeight="1">
      <c r="A61" s="49"/>
      <c r="B61" s="43"/>
      <c r="C61" s="43"/>
      <c r="D61" s="50" t="s">
        <v>30</v>
      </c>
      <c r="E61" s="33"/>
      <c r="F61" s="51"/>
      <c r="G61" s="52"/>
      <c r="H61" s="52"/>
      <c r="I61" s="56"/>
      <c r="J61" s="59"/>
      <c r="K61" s="54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</row>
    <row r="62" spans="1:80" s="4" customFormat="1" ht="13.5" customHeight="1">
      <c r="A62" s="64">
        <v>14</v>
      </c>
      <c r="B62" s="32">
        <v>766</v>
      </c>
      <c r="C62" s="33" t="s">
        <v>78</v>
      </c>
      <c r="D62" s="65" t="s">
        <v>43</v>
      </c>
      <c r="E62" s="66" t="s">
        <v>41</v>
      </c>
      <c r="F62" s="67">
        <f>F63</f>
        <v>1</v>
      </c>
      <c r="G62" s="129"/>
      <c r="H62" s="68">
        <f>F62*G62</f>
        <v>0</v>
      </c>
      <c r="I62" s="36" t="s">
        <v>80</v>
      </c>
      <c r="J62" s="69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</row>
    <row r="63" spans="1:80" s="23" customFormat="1" ht="27" customHeight="1">
      <c r="A63" s="70"/>
      <c r="B63" s="71"/>
      <c r="C63" s="71"/>
      <c r="D63" s="43" t="s">
        <v>42</v>
      </c>
      <c r="E63" s="71"/>
      <c r="F63" s="51">
        <v>1</v>
      </c>
      <c r="G63" s="72"/>
      <c r="H63" s="52"/>
      <c r="I63" s="73"/>
      <c r="J63" s="74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</row>
    <row r="64" spans="1:80" s="4" customFormat="1" ht="13.5" customHeight="1">
      <c r="A64" s="64">
        <v>15</v>
      </c>
      <c r="B64" s="32">
        <v>766</v>
      </c>
      <c r="C64" s="33">
        <v>998766202</v>
      </c>
      <c r="D64" s="65" t="s">
        <v>60</v>
      </c>
      <c r="E64" s="66" t="s">
        <v>23</v>
      </c>
      <c r="F64" s="67">
        <v>1.08</v>
      </c>
      <c r="G64" s="129"/>
      <c r="H64" s="68">
        <f>F64*G64</f>
        <v>0</v>
      </c>
      <c r="I64" s="36" t="s">
        <v>81</v>
      </c>
      <c r="J64" s="75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</row>
    <row r="65" spans="1:80" s="4" customFormat="1" ht="13.5" customHeight="1">
      <c r="A65" s="64">
        <v>16</v>
      </c>
      <c r="B65" s="32" t="s">
        <v>25</v>
      </c>
      <c r="C65" s="33" t="s">
        <v>31</v>
      </c>
      <c r="D65" s="65" t="s">
        <v>32</v>
      </c>
      <c r="E65" s="66" t="s">
        <v>26</v>
      </c>
      <c r="F65" s="67">
        <f>F66</f>
        <v>20</v>
      </c>
      <c r="G65" s="129"/>
      <c r="H65" s="68">
        <f>F65*G65</f>
        <v>0</v>
      </c>
      <c r="I65" s="36" t="s">
        <v>81</v>
      </c>
      <c r="J65" s="76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</row>
    <row r="66" spans="1:80" s="55" customFormat="1" ht="13.5" customHeight="1">
      <c r="A66" s="77"/>
      <c r="B66" s="33"/>
      <c r="C66" s="33"/>
      <c r="D66" s="78" t="s">
        <v>62</v>
      </c>
      <c r="E66" s="65"/>
      <c r="F66" s="79">
        <v>20</v>
      </c>
      <c r="G66" s="80"/>
      <c r="H66" s="80"/>
      <c r="I66" s="81"/>
      <c r="J66" s="82"/>
      <c r="K66" s="82"/>
      <c r="L66" s="83"/>
      <c r="M66" s="84"/>
      <c r="N66" s="84"/>
      <c r="O66" s="84"/>
      <c r="P66" s="84"/>
      <c r="Q66" s="84"/>
      <c r="R66" s="84"/>
      <c r="S66" s="84"/>
      <c r="T66" s="84"/>
      <c r="U66" s="84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</row>
    <row r="67" spans="1:80" s="55" customFormat="1" ht="13.5" customHeight="1">
      <c r="A67" s="85"/>
      <c r="B67" s="65"/>
      <c r="C67" s="65"/>
      <c r="D67" s="78" t="s">
        <v>61</v>
      </c>
      <c r="E67" s="65"/>
      <c r="F67" s="79"/>
      <c r="G67" s="80"/>
      <c r="H67" s="80"/>
      <c r="I67" s="81"/>
      <c r="J67" s="82"/>
      <c r="K67" s="82"/>
      <c r="L67" s="83"/>
      <c r="M67" s="84"/>
      <c r="N67" s="84"/>
      <c r="O67" s="84"/>
      <c r="P67" s="84"/>
      <c r="Q67" s="84"/>
      <c r="R67" s="84"/>
      <c r="S67" s="84"/>
      <c r="T67" s="84"/>
      <c r="U67" s="84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</row>
    <row r="68" spans="1:80" s="4" customFormat="1" ht="21" customHeight="1">
      <c r="A68" s="86"/>
      <c r="B68" s="87"/>
      <c r="C68" s="87"/>
      <c r="D68" s="87" t="s">
        <v>21</v>
      </c>
      <c r="E68" s="87"/>
      <c r="F68" s="88"/>
      <c r="G68" s="89"/>
      <c r="H68" s="89">
        <f>H7</f>
        <v>0</v>
      </c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</row>
    <row r="69" spans="1:80" s="4" customFormat="1" ht="13.5" customHeight="1">
      <c r="A69" s="90"/>
      <c r="B69" s="91"/>
      <c r="C69" s="91"/>
      <c r="D69" s="91"/>
      <c r="E69" s="91"/>
      <c r="F69" s="92"/>
      <c r="G69" s="93"/>
      <c r="H69" s="93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</row>
    <row r="70" spans="1:80" s="4" customFormat="1" ht="13.5" customHeight="1">
      <c r="A70" s="123" t="s">
        <v>22</v>
      </c>
      <c r="B70" s="124"/>
      <c r="C70" s="125"/>
      <c r="D70" s="94" t="s">
        <v>39</v>
      </c>
      <c r="E70" s="95"/>
      <c r="F70" s="96"/>
      <c r="G70" s="97"/>
      <c r="H70" s="98">
        <f>H68</f>
        <v>0</v>
      </c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</row>
    <row r="71" spans="1:80" s="4" customFormat="1" ht="13.5" customHeight="1">
      <c r="A71" s="99"/>
      <c r="B71" s="100"/>
      <c r="C71" s="100"/>
      <c r="D71" s="101"/>
      <c r="E71" s="102"/>
      <c r="F71" s="103"/>
      <c r="G71" s="104"/>
      <c r="H71" s="105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</row>
    <row r="72" spans="1:80" s="106" customFormat="1" ht="13.5" customHeight="1">
      <c r="A72" s="106" t="s">
        <v>18</v>
      </c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7"/>
      <c r="BW72" s="107"/>
      <c r="BX72" s="107"/>
      <c r="BY72" s="107"/>
      <c r="BZ72" s="107"/>
      <c r="CA72" s="107"/>
      <c r="CB72" s="107"/>
    </row>
    <row r="73" spans="1:80" s="4" customFormat="1" ht="23.45" customHeight="1">
      <c r="A73" s="126" t="s">
        <v>27</v>
      </c>
      <c r="B73" s="127"/>
      <c r="C73" s="127"/>
      <c r="D73" s="127"/>
      <c r="E73" s="127"/>
      <c r="F73" s="127"/>
      <c r="G73" s="127"/>
      <c r="H73" s="106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</row>
    <row r="74" spans="1:80" s="106" customFormat="1" ht="93.75" customHeight="1">
      <c r="A74" s="119" t="s">
        <v>24</v>
      </c>
      <c r="B74" s="128"/>
      <c r="C74" s="128"/>
      <c r="D74" s="128"/>
      <c r="E74" s="128"/>
      <c r="F74" s="128"/>
      <c r="G74" s="128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107"/>
    </row>
    <row r="75" spans="1:80" s="109" customFormat="1" ht="13.5" customHeight="1">
      <c r="A75" s="119" t="s">
        <v>19</v>
      </c>
      <c r="B75" s="120"/>
      <c r="C75" s="120"/>
      <c r="D75" s="120"/>
      <c r="E75" s="120"/>
      <c r="F75" s="120"/>
      <c r="G75" s="120"/>
      <c r="H75" s="108"/>
      <c r="I75" s="108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</row>
    <row r="76" spans="1:80" s="109" customFormat="1" ht="13.5" customHeight="1">
      <c r="A76" s="119" t="s">
        <v>20</v>
      </c>
      <c r="B76" s="120"/>
      <c r="C76" s="120"/>
      <c r="D76" s="120"/>
      <c r="E76" s="120"/>
      <c r="F76" s="120"/>
      <c r="G76" s="120"/>
      <c r="H76" s="108"/>
      <c r="I76" s="108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</row>
    <row r="77" spans="1:80" ht="40.5" customHeight="1">
      <c r="A77" s="118" t="s">
        <v>88</v>
      </c>
      <c r="B77" s="118"/>
      <c r="C77" s="118"/>
      <c r="D77" s="118"/>
      <c r="E77" s="118"/>
      <c r="F77" s="118"/>
      <c r="G77" s="118"/>
      <c r="I77" s="4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</row>
    <row r="80" spans="1:80">
      <c r="C80" s="110"/>
      <c r="D80" s="111"/>
      <c r="E80" s="112"/>
      <c r="F80" s="111"/>
      <c r="G80" s="110"/>
      <c r="H80" s="113"/>
      <c r="I80" s="113"/>
    </row>
    <row r="81" spans="3:9">
      <c r="C81" s="114"/>
      <c r="D81" s="115"/>
      <c r="E81" s="116"/>
      <c r="F81" s="115"/>
      <c r="G81" s="114"/>
      <c r="I81" s="117"/>
    </row>
    <row r="82" spans="3:9">
      <c r="C82" s="110"/>
      <c r="D82" s="111"/>
      <c r="E82" s="112"/>
      <c r="F82" s="111"/>
      <c r="G82" s="110"/>
    </row>
    <row r="83" spans="3:9">
      <c r="C83" s="114"/>
      <c r="D83" s="115"/>
      <c r="E83" s="116"/>
      <c r="F83" s="115"/>
      <c r="G83" s="114"/>
    </row>
    <row r="84" spans="3:9">
      <c r="C84" s="110"/>
      <c r="D84" s="111"/>
      <c r="E84" s="112"/>
      <c r="F84" s="111"/>
      <c r="G84" s="110"/>
    </row>
    <row r="85" spans="3:9">
      <c r="C85" s="114"/>
      <c r="D85" s="115"/>
      <c r="E85" s="116"/>
      <c r="F85" s="115"/>
      <c r="G85" s="114"/>
    </row>
    <row r="86" spans="3:9">
      <c r="C86" s="110"/>
      <c r="D86" s="111"/>
      <c r="E86" s="112"/>
      <c r="F86" s="111"/>
      <c r="G86" s="110"/>
    </row>
    <row r="87" spans="3:9">
      <c r="C87" s="114"/>
      <c r="D87" s="115"/>
      <c r="E87" s="116"/>
      <c r="F87" s="115"/>
      <c r="G87" s="114"/>
    </row>
    <row r="89" spans="3:9" ht="13.5" customHeight="1"/>
    <row r="90" spans="3:9" ht="13.5" customHeight="1">
      <c r="C90" s="110"/>
      <c r="D90" s="111"/>
      <c r="E90" s="112"/>
      <c r="F90" s="111"/>
      <c r="G90" s="110"/>
    </row>
    <row r="91" spans="3:9" ht="13.5" customHeight="1">
      <c r="C91" s="114"/>
      <c r="D91" s="115"/>
      <c r="E91" s="116"/>
      <c r="F91" s="115"/>
      <c r="G91" s="114"/>
    </row>
    <row r="92" spans="3:9">
      <c r="C92" s="110"/>
      <c r="D92" s="111"/>
      <c r="E92" s="112"/>
      <c r="F92" s="111"/>
      <c r="G92" s="110"/>
    </row>
    <row r="93" spans="3:9" ht="13.5" customHeight="1">
      <c r="C93" s="114"/>
      <c r="D93" s="115"/>
      <c r="E93" s="116"/>
      <c r="F93" s="115"/>
      <c r="G93" s="114"/>
    </row>
    <row r="94" spans="3:9" ht="13.5" customHeight="1">
      <c r="C94" s="110"/>
      <c r="D94" s="111"/>
      <c r="E94" s="112"/>
      <c r="F94" s="111"/>
      <c r="G94" s="110"/>
    </row>
    <row r="95" spans="3:9" ht="13.5" customHeight="1">
      <c r="C95" s="114"/>
      <c r="D95" s="115"/>
      <c r="E95" s="116"/>
      <c r="F95" s="115"/>
      <c r="G95" s="114"/>
    </row>
    <row r="96" spans="3:9" ht="13.5" customHeight="1"/>
    <row r="97" spans="3:7" ht="13.5" customHeight="1"/>
    <row r="98" spans="3:7" ht="13.5" customHeight="1">
      <c r="C98" s="110"/>
      <c r="D98" s="111"/>
      <c r="E98" s="112"/>
      <c r="F98" s="111"/>
      <c r="G98" s="110"/>
    </row>
    <row r="99" spans="3:7" ht="13.5" customHeight="1">
      <c r="C99" s="110"/>
      <c r="D99" s="111"/>
      <c r="E99" s="112"/>
      <c r="F99" s="111"/>
      <c r="G99" s="110"/>
    </row>
    <row r="100" spans="3:7" ht="13.5" customHeight="1">
      <c r="C100" s="110"/>
      <c r="D100" s="111"/>
      <c r="E100" s="112"/>
      <c r="F100" s="111"/>
      <c r="G100" s="110"/>
    </row>
    <row r="101" spans="3:7" ht="13.5" customHeight="1">
      <c r="C101" s="110"/>
      <c r="D101" s="111"/>
      <c r="E101" s="112"/>
      <c r="F101" s="111"/>
      <c r="G101" s="110"/>
    </row>
    <row r="102" spans="3:7" ht="13.5" customHeight="1"/>
    <row r="103" spans="3:7" ht="13.5" customHeight="1"/>
    <row r="104" spans="3:7" ht="13.5" customHeight="1"/>
    <row r="105" spans="3:7" ht="13.5" customHeight="1"/>
    <row r="106" spans="3:7" ht="13.5" customHeight="1"/>
    <row r="107" spans="3:7" ht="13.5" customHeight="1">
      <c r="C107" s="110"/>
      <c r="D107" s="111"/>
      <c r="E107" s="112"/>
      <c r="F107" s="111"/>
      <c r="G107" s="110"/>
    </row>
    <row r="108" spans="3:7" ht="13.5" customHeight="1">
      <c r="C108" s="110"/>
      <c r="D108" s="111"/>
      <c r="E108" s="112"/>
      <c r="F108" s="111"/>
      <c r="G108" s="110"/>
    </row>
    <row r="109" spans="3:7" ht="13.5" customHeight="1">
      <c r="C109" s="110"/>
      <c r="D109" s="111"/>
      <c r="E109" s="112"/>
      <c r="F109" s="111"/>
      <c r="G109" s="110"/>
    </row>
    <row r="110" spans="3:7" ht="13.5" customHeight="1"/>
    <row r="111" spans="3:7" ht="13.5" customHeight="1"/>
    <row r="112" spans="3:7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</sheetData>
  <sheetProtection algorithmName="SHA-512" hashValue="WOVK4i50m+UAfMDIcANAOvsJk0RJgxxsgSnMu3LMRcSacAniIFP0z9dJJPkeIFqT7NubFLEVzwkOdzBysh8ncg==" saltValue="ecBid6tBinY4xL5yxoSxxA==" spinCount="100000" sheet="1" objects="1" scenarios="1"/>
  <mergeCells count="7">
    <mergeCell ref="A77:G77"/>
    <mergeCell ref="A76:G76"/>
    <mergeCell ref="A2:I2"/>
    <mergeCell ref="A70:C70"/>
    <mergeCell ref="A73:G73"/>
    <mergeCell ref="A74:G74"/>
    <mergeCell ref="A75:G7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D.1.1.c.01. VÝPIS DVEŘÍ</vt:lpstr>
      <vt:lpstr>'D.1.1.c.01. VÝPIS DVEŘÍ'!Oblast_tisku</vt:lpstr>
      <vt:lpstr>'D.1.1.c.01. VÝPIS DVEŘÍ'!Print_Area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2022-09-21T12:29:54Z</dcterms:modified>
</cp:coreProperties>
</file>